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22" sheetId="1" r:id="rId1"/>
    <sheet name="2021" sheetId="2" r:id="rId2"/>
    <sheet name="2017" sheetId="3" r:id="rId3"/>
    <sheet name="2016" sheetId="4" r:id="rId4"/>
    <sheet name="2015" sheetId="5" r:id="rId5"/>
    <sheet name="2014" sheetId="6" r:id="rId6"/>
  </sheets>
  <definedNames/>
  <calcPr fullCalcOnLoad="1"/>
</workbook>
</file>

<file path=xl/sharedStrings.xml><?xml version="1.0" encoding="utf-8"?>
<sst xmlns="http://schemas.openxmlformats.org/spreadsheetml/2006/main" count="186" uniqueCount="34">
  <si>
    <r>
      <t xml:space="preserve">Le prix de base seconde classe est calculé selon la formule : </t>
    </r>
    <r>
      <rPr>
        <b/>
        <sz val="11.5"/>
        <rFont val="Calibri"/>
        <family val="2"/>
      </rPr>
      <t>Prix = a + bd</t>
    </r>
    <r>
      <rPr>
        <sz val="11.5"/>
        <rFont val="Calibri"/>
        <family val="2"/>
      </rPr>
      <t xml:space="preserve">. </t>
    </r>
  </si>
  <si>
    <r>
      <t xml:space="preserve">a </t>
    </r>
    <r>
      <rPr>
        <sz val="11.5"/>
        <rFont val="Calibri"/>
        <family val="2"/>
      </rPr>
      <t xml:space="preserve">étant une constante, </t>
    </r>
    <r>
      <rPr>
        <b/>
        <sz val="11.5"/>
        <rFont val="Calibri"/>
        <family val="2"/>
      </rPr>
      <t xml:space="preserve">b </t>
    </r>
    <r>
      <rPr>
        <sz val="11.5"/>
        <rFont val="Calibri"/>
        <family val="2"/>
      </rPr>
      <t xml:space="preserve">le prix kilométrique et </t>
    </r>
    <r>
      <rPr>
        <b/>
        <sz val="11.5"/>
        <rFont val="Calibri"/>
        <family val="2"/>
      </rPr>
      <t xml:space="preserve">d </t>
    </r>
    <r>
      <rPr>
        <sz val="11.5"/>
        <rFont val="Calibri"/>
        <family val="2"/>
      </rPr>
      <t xml:space="preserve">la distance kilométrique. </t>
    </r>
  </si>
  <si>
    <t xml:space="preserve">Le montant obtenu est arrondi au décime d’euro supérieur. </t>
  </si>
  <si>
    <t xml:space="preserve">Prix kilométrique (b) </t>
  </si>
  <si>
    <t xml:space="preserve">Constante (a) </t>
  </si>
  <si>
    <t xml:space="preserve">de </t>
  </si>
  <si>
    <t xml:space="preserve">à </t>
  </si>
  <si>
    <r>
      <t>2</t>
    </r>
    <r>
      <rPr>
        <b/>
        <sz val="7"/>
        <color indexed="8"/>
        <rFont val="Cambria"/>
        <family val="1"/>
      </rPr>
      <t xml:space="preserve">ème </t>
    </r>
    <r>
      <rPr>
        <b/>
        <sz val="11"/>
        <color indexed="8"/>
        <rFont val="Cambria"/>
        <family val="1"/>
      </rPr>
      <t xml:space="preserve">classe </t>
    </r>
  </si>
  <si>
    <t xml:space="preserve">16 km </t>
  </si>
  <si>
    <t xml:space="preserve">32 km </t>
  </si>
  <si>
    <t xml:space="preserve">64 km </t>
  </si>
  <si>
    <t xml:space="preserve">109 km </t>
  </si>
  <si>
    <t xml:space="preserve">149 km </t>
  </si>
  <si>
    <t xml:space="preserve">199 km </t>
  </si>
  <si>
    <t xml:space="preserve">300 km </t>
  </si>
  <si>
    <t xml:space="preserve">499 km </t>
  </si>
  <si>
    <r>
      <t xml:space="preserve"> </t>
    </r>
    <r>
      <rPr>
        <b/>
        <sz val="11"/>
        <rFont val="Arial"/>
        <family val="2"/>
      </rPr>
      <t xml:space="preserve">PARAMETRES DU CALCUL DU PRIX DE BASE GENERAL SNCF 2ème CLASSE </t>
    </r>
  </si>
  <si>
    <r>
      <t xml:space="preserve"> </t>
    </r>
    <r>
      <rPr>
        <b/>
        <sz val="11"/>
        <color indexed="8"/>
        <rFont val="Cambria"/>
        <family val="1"/>
      </rPr>
      <t xml:space="preserve">Distance km (d) </t>
    </r>
  </si>
  <si>
    <t>Mode de calcul du prix de base SNCF au 02/01/2014:</t>
  </si>
  <si>
    <t>Distance</t>
  </si>
  <si>
    <t>Montant</t>
  </si>
  <si>
    <t>Remboursement</t>
  </si>
  <si>
    <t>Prix moyen</t>
  </si>
  <si>
    <t>au km</t>
  </si>
  <si>
    <t>Remplacer les km à titre d'exemple par les vrais</t>
  </si>
  <si>
    <t>799 km</t>
  </si>
  <si>
    <t>(Exemple)</t>
  </si>
  <si>
    <t>CALCUL REMBOURSEMENTS KILOMETRIQUES 2014</t>
  </si>
  <si>
    <t>CALCUL REMBOURSEMENTS KILOMETRIQUES 2015</t>
  </si>
  <si>
    <t>Mode de calcul du prix de base SNCF</t>
  </si>
  <si>
    <r>
      <t xml:space="preserve">Origine : </t>
    </r>
    <r>
      <rPr>
        <sz val="11"/>
        <color indexed="8"/>
        <rFont val="Calibri"/>
        <family val="2"/>
      </rPr>
      <t>Direction des Finances – Département de l’Animation du Réseau et du Contrôle Interne</t>
    </r>
  </si>
  <si>
    <t>CALCUL REMBOURSEMENTS KILOMETRIQUES 2016</t>
  </si>
  <si>
    <t>CALCUL REMBOURSEMENTS KILOMETRIQUES 2017</t>
  </si>
  <si>
    <t xml:space="preserve">CALCUL REMBOURSEMENTS KILOMETRIQUES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</si>
</sst>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m&quot;"/>
    <numFmt numFmtId="167" formatCode="_-* #,##0.0000\ [$€-40C]_-;\-* #,##0.0000\ [$€-40C]_-;_-* &quot;-&quot;????\ [$€-40C]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.5"/>
      <name val="Calibri"/>
      <family val="2"/>
    </font>
    <font>
      <b/>
      <sz val="11.5"/>
      <name val="Calibri"/>
      <family val="2"/>
    </font>
    <font>
      <b/>
      <sz val="11"/>
      <color indexed="8"/>
      <name val="Cambria"/>
      <family val="1"/>
    </font>
    <font>
      <b/>
      <sz val="7"/>
      <color indexed="8"/>
      <name val="Cambria"/>
      <family val="1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Cambria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0"/>
    </font>
    <font>
      <vertAlign val="superscript"/>
      <sz val="14"/>
      <color indexed="8"/>
      <name val="Calibri"/>
      <family val="0"/>
    </font>
    <font>
      <vertAlign val="superscript"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7" fillId="0" borderId="10" xfId="0" applyNumberFormat="1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52" fillId="0" borderId="11" xfId="0" applyFont="1" applyBorder="1" applyAlignment="1">
      <alignment horizontal="centerContinuous" vertical="center"/>
    </xf>
    <xf numFmtId="0" fontId="8" fillId="0" borderId="13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11" xfId="0" applyNumberFormat="1" applyFont="1" applyBorder="1" applyAlignment="1">
      <alignment horizontal="centerContinuous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167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167" fontId="54" fillId="0" borderId="11" xfId="46" applyNumberFormat="1" applyFont="1" applyBorder="1" applyAlignment="1">
      <alignment vertical="center"/>
    </xf>
    <xf numFmtId="0" fontId="0" fillId="0" borderId="12" xfId="0" applyBorder="1" applyAlignment="1">
      <alignment/>
    </xf>
    <xf numFmtId="166" fontId="53" fillId="0" borderId="10" xfId="0" applyNumberFormat="1" applyFont="1" applyBorder="1" applyAlignment="1">
      <alignment horizontal="right" vertical="center"/>
    </xf>
    <xf numFmtId="167" fontId="54" fillId="0" borderId="10" xfId="46" applyNumberFormat="1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6" fontId="53" fillId="0" borderId="13" xfId="0" applyNumberFormat="1" applyFont="1" applyBorder="1" applyAlignment="1">
      <alignment horizontal="right" vertical="center" wrapText="1" indent="1"/>
    </xf>
    <xf numFmtId="166" fontId="53" fillId="0" borderId="13" xfId="0" applyNumberFormat="1" applyFont="1" applyBorder="1" applyAlignment="1">
      <alignment horizontal="right" vertical="center" indent="1"/>
    </xf>
    <xf numFmtId="0" fontId="53" fillId="33" borderId="13" xfId="0" applyFont="1" applyFill="1" applyBorder="1" applyAlignment="1">
      <alignment horizontal="center" vertical="center" wrapText="1"/>
    </xf>
    <xf numFmtId="166" fontId="54" fillId="33" borderId="13" xfId="0" applyNumberFormat="1" applyFont="1" applyFill="1" applyBorder="1" applyAlignment="1">
      <alignment horizontal="right" vertical="center" inden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0" xfId="0" applyBorder="1" applyAlignment="1">
      <alignment horizontal="centerContinuous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3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7" xfId="0" applyFont="1" applyBorder="1" applyAlignment="1">
      <alignment/>
    </xf>
    <xf numFmtId="0" fontId="0" fillId="0" borderId="25" xfId="0" applyBorder="1" applyAlignment="1">
      <alignment horizontal="centerContinuous"/>
    </xf>
    <xf numFmtId="0" fontId="26" fillId="0" borderId="0" xfId="0" applyFont="1" applyBorder="1" applyAlignment="1">
      <alignment horizontal="centerContinuous" vertical="center"/>
    </xf>
    <xf numFmtId="0" fontId="51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53" fillId="33" borderId="26" xfId="0" applyFont="1" applyFill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5" fillId="0" borderId="17" xfId="0" applyFont="1" applyBorder="1" applyAlignment="1">
      <alignment/>
    </xf>
    <xf numFmtId="0" fontId="53" fillId="0" borderId="13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</xdr:row>
      <xdr:rowOff>19050</xdr:rowOff>
    </xdr:from>
    <xdr:to>
      <xdr:col>10</xdr:col>
      <xdr:colOff>733425</xdr:colOff>
      <xdr:row>16</xdr:row>
      <xdr:rowOff>19050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95250" y="1123950"/>
          <a:ext cx="825817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remboursement des frais de déplacement pris en charge par le National se fait :                                                     - sur justificatifs de billets SNCF 2</a:t>
          </a:r>
          <a:r>
            <a:rPr lang="en-US" cap="none" sz="14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ème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classe (ou 1ère classe avec carte de réduction)                                                     - sur la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 du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tarif du tableau ci-dessous                                                                                                                              - sur la base du tarif Michelin en cas de choix personnel d’un autre moyen de locomotion.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tarif "domicile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gare SNCF" est remboursé au tarif associatif, soit 0,324€/km (0,126€ pour les 2 roues)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est également possible d'abandonner la valeur de ses déplacements en tant que don à l'association en utilisant le document officiel d'abandon sur le site.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Enfin, il faut utiliser le cerfa 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11580*03 comme justificatif auprès des impôts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171450</xdr:rowOff>
    </xdr:from>
    <xdr:to>
      <xdr:col>2</xdr:col>
      <xdr:colOff>238125</xdr:colOff>
      <xdr:row>3</xdr:row>
      <xdr:rowOff>228600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1609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9</xdr:col>
      <xdr:colOff>9525</xdr:colOff>
      <xdr:row>10</xdr:row>
      <xdr:rowOff>180975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0" y="1143000"/>
          <a:ext cx="686752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remboursement des frais de déplacement adopté par le Conseil d'administration se fait sur justificatifs de billets SNCF (2</a:t>
          </a:r>
          <a:r>
            <a:rPr lang="en-US" cap="none" sz="16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ème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classe) ou sur le tarif ci-dessous en cas de choix personnel d’un autre moyen de locomotion.
</a:t>
          </a:r>
        </a:p>
      </xdr:txBody>
    </xdr:sp>
    <xdr:clientData/>
  </xdr:twoCellAnchor>
  <xdr:twoCellAnchor editAs="oneCell">
    <xdr:from>
      <xdr:col>0</xdr:col>
      <xdr:colOff>123825</xdr:colOff>
      <xdr:row>1</xdr:row>
      <xdr:rowOff>142875</xdr:rowOff>
    </xdr:from>
    <xdr:to>
      <xdr:col>1</xdr:col>
      <xdr:colOff>628650</xdr:colOff>
      <xdr:row>4</xdr:row>
      <xdr:rowOff>66675</xdr:rowOff>
    </xdr:to>
    <xdr:pic>
      <xdr:nvPicPr>
        <xdr:cNvPr id="2" name="Image 1" descr="Logocbnoir&amp;blan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42900"/>
          <a:ext cx="1266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9</xdr:col>
      <xdr:colOff>647700</xdr:colOff>
      <xdr:row>42</xdr:row>
      <xdr:rowOff>180975</xdr:rowOff>
    </xdr:to>
    <xdr:sp>
      <xdr:nvSpPr>
        <xdr:cNvPr id="3" name="ZoneTexte 6"/>
        <xdr:cNvSpPr txBox="1">
          <a:spLocks noChangeArrowheads="1"/>
        </xdr:cNvSpPr>
      </xdr:nvSpPr>
      <xdr:spPr>
        <a:xfrm>
          <a:off x="0" y="7591425"/>
          <a:ext cx="7505700" cy="1133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est également possible d'abandonner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valeur de ses déplacements en tant que don à l'association (voir note de frais abandon en don : 0,319€/km). Enfin, il faut utiliser le cerfa 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11580*03 comme justicatif auprès des impôts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</xdr:row>
      <xdr:rowOff>19050</xdr:rowOff>
    </xdr:from>
    <xdr:to>
      <xdr:col>9</xdr:col>
      <xdr:colOff>742950</xdr:colOff>
      <xdr:row>14</xdr:row>
      <xdr:rowOff>171450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95250" y="1143000"/>
          <a:ext cx="75057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remboursement des frais de déplacement pris en charge par le National se fait sur justificatifs de billets SNCF (2</a:t>
          </a:r>
          <a:r>
            <a:rPr lang="en-US" cap="none" sz="16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ème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classe) ou sur le tarif ci-dessous en cas de choix personnel d’un autre moyen de locomotion.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Si impossiblité d'utiliser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transports en commun, c'est le prix kilométrique associatif qui sert de référence (0,308 € du km pour une voiture en 2017)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: Utiliser sa voiture pour convenance personnelle et reverser 50 % en don est possible (prix de revient moyen du km sensiblement égal au tarif sncf)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123825</xdr:colOff>
      <xdr:row>1</xdr:row>
      <xdr:rowOff>142875</xdr:rowOff>
    </xdr:from>
    <xdr:to>
      <xdr:col>1</xdr:col>
      <xdr:colOff>628650</xdr:colOff>
      <xdr:row>3</xdr:row>
      <xdr:rowOff>180975</xdr:rowOff>
    </xdr:to>
    <xdr:pic>
      <xdr:nvPicPr>
        <xdr:cNvPr id="2" name="Image 1" descr="Logocbnoir&amp;blan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42900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9</xdr:col>
      <xdr:colOff>647700</xdr:colOff>
      <xdr:row>46</xdr:row>
      <xdr:rowOff>114300</xdr:rowOff>
    </xdr:to>
    <xdr:sp>
      <xdr:nvSpPr>
        <xdr:cNvPr id="3" name="ZoneTexte 5"/>
        <xdr:cNvSpPr txBox="1">
          <a:spLocks noChangeArrowheads="1"/>
        </xdr:cNvSpPr>
      </xdr:nvSpPr>
      <xdr:spPr>
        <a:xfrm>
          <a:off x="0" y="7781925"/>
          <a:ext cx="7505700" cy="1638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est également possible d'abandonner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valeur de ses déplacements en tant que don à l'association (0,316 € du km pour une voiture en 2020 et 0,120 € pour un 2 roues)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que ce principe soit valable, il faut établir une feuille (de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préférence annuelle) 
de ses déplacements au nom de l'association (actions) validée par le bureau pour que cette valorisation apparaissent dans les comptes.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Enfin, il faut utiliser le cerfa 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11580*03 comme justicatif auprès des impôts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95250</xdr:rowOff>
    </xdr:from>
    <xdr:to>
      <xdr:col>10</xdr:col>
      <xdr:colOff>742950</xdr:colOff>
      <xdr:row>11</xdr:row>
      <xdr:rowOff>57150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85725" y="676275"/>
          <a:ext cx="75057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remboursement des frais de déplacement pris en charge par le National se fait sur justificatifs de billets SNCF (2</a:t>
          </a:r>
          <a:r>
            <a:rPr lang="en-US" cap="none" sz="16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ème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classe) ou sur le tarif ci-dessous en cas de choix personnel d’un autre moyen de locomotion.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Si impossiblité d'utiliser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transports en commun, c'est le prix kilométrique associatif qui sert de référence (0,308 € du km pour une voiture en 2017)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: Utiliser sa voiture pour convenance personnelle et reverser 50 % en don est possible (prix de revient moyen du km sensiblement égal au tarif sncf)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28575</xdr:rowOff>
    </xdr:from>
    <xdr:to>
      <xdr:col>1</xdr:col>
      <xdr:colOff>685800</xdr:colOff>
      <xdr:row>0</xdr:row>
      <xdr:rowOff>523875</xdr:rowOff>
    </xdr:to>
    <xdr:pic>
      <xdr:nvPicPr>
        <xdr:cNvPr id="2" name="Image 1" descr="Logocbnoir&amp;blan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33</xdr:row>
      <xdr:rowOff>0</xdr:rowOff>
    </xdr:from>
    <xdr:to>
      <xdr:col>10</xdr:col>
      <xdr:colOff>742950</xdr:colOff>
      <xdr:row>41</xdr:row>
      <xdr:rowOff>114300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85725" y="7372350"/>
          <a:ext cx="750570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est également possible d'abandonner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valeur de ses déplacements en tant que don à l'association (0,308 € du km pour une voiture en 2016 et 0,120 € pour un 2 roues)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que ce principe soit valable, il faut établir une feuille (de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préférence annuelle) 
de ses déplacements au nom de l'association (actions) validée par le bureau pour que cette valorisation apparaissent dans les comptes.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Enfin, il faut utiliser le cerfa 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11580*03 comme justicatif auprès des impôts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95250</xdr:rowOff>
    </xdr:from>
    <xdr:to>
      <xdr:col>10</xdr:col>
      <xdr:colOff>742950</xdr:colOff>
      <xdr:row>11</xdr:row>
      <xdr:rowOff>57150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85725" y="676275"/>
          <a:ext cx="75057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remboursement des frais de déplacement pris en charge par le National se fait sur justificatifs de billets SNCF (2</a:t>
          </a:r>
          <a:r>
            <a:rPr lang="en-US" cap="none" sz="16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ème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classe) ou sur le tarif ci-dessous en cas de choix personnel d’un autre moyen de locomotion.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Si impossiblité d'utiliser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transports en commun, c'est le prix kilométrique associatif qui sert de référence (0,308 € du km pour une voiture en 2015)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: Utiliser sa voiture pour convenance personnelle et reverser 50 % en don est possible (prix de revient moyen du km sensiblement égal au tarif sncf)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542925</xdr:colOff>
      <xdr:row>0</xdr:row>
      <xdr:rowOff>552450</xdr:rowOff>
    </xdr:to>
    <xdr:pic>
      <xdr:nvPicPr>
        <xdr:cNvPr id="2" name="Image 1" descr="Logocbnoir&amp;blan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33</xdr:row>
      <xdr:rowOff>0</xdr:rowOff>
    </xdr:from>
    <xdr:to>
      <xdr:col>10</xdr:col>
      <xdr:colOff>742950</xdr:colOff>
      <xdr:row>41</xdr:row>
      <xdr:rowOff>114300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85725" y="7372350"/>
          <a:ext cx="750570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est également possible d'abandonner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valeur de ses déplacements en tant que don à l'association (0,308 € du km pour une voiture en 2015)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que ce principe soit valable, il faut établir une feuille (de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préférence annuelle) 
de ses déplacements au nom de l'association (actions) validée par le bureau pour que cette valorisation apparaissent dans les comptes.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Enfin, il faut utiliser le cerfa 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11580*03 comme justicatif auprès des impôts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95250</xdr:rowOff>
    </xdr:from>
    <xdr:to>
      <xdr:col>10</xdr:col>
      <xdr:colOff>742950</xdr:colOff>
      <xdr:row>11</xdr:row>
      <xdr:rowOff>57150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85725" y="676275"/>
          <a:ext cx="75057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remboursement des frais de déplacement pris en charge par le National se fait sur justificatifs de billets SNCF (2</a:t>
          </a:r>
          <a:r>
            <a:rPr lang="en-US" cap="none" sz="16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ème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classe) ou sur le tarif ci-dessous en cas de choix personnel d’un autre moyen de locomotion.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Si impossiblité d'utiliser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transports en commun, c'est le prix kilométrique associatif qui sert de référence (0,306 € du km pour une voiture en 2014)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: Utiliser sa voiture pour convenance personnelle et reverser 50 % en don est possible (prix de revient moyen du km sensiblement égal au tarif sncf)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542925</xdr:colOff>
      <xdr:row>0</xdr:row>
      <xdr:rowOff>552450</xdr:rowOff>
    </xdr:to>
    <xdr:pic>
      <xdr:nvPicPr>
        <xdr:cNvPr id="2" name="Image 1" descr="Logocbnoir&amp;blan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33</xdr:row>
      <xdr:rowOff>0</xdr:rowOff>
    </xdr:from>
    <xdr:to>
      <xdr:col>10</xdr:col>
      <xdr:colOff>742950</xdr:colOff>
      <xdr:row>41</xdr:row>
      <xdr:rowOff>114300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85725" y="7372350"/>
          <a:ext cx="750570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est également possible d'abandonner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valeur de ses déplacements en tant que don à l'association (0,306 € du km pour une voiture en 2014)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que ce principe soit valable, il faut établir une feuille (de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préférence annuelle) 
de ses déplacements au nom de l'association (actions) validée par le bureau pour que cette valorisation apparaissent dans les comptes.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Enfin, il faut utiliser le cerfa 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11580*03 comme justicatif auprès des impôts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">
      <selection activeCell="N5" sqref="N5"/>
    </sheetView>
  </sheetViews>
  <sheetFormatPr defaultColWidth="11.421875" defaultRowHeight="15"/>
  <sheetData>
    <row r="2" spans="1:9" ht="15">
      <c r="A2" s="36"/>
      <c r="B2" s="36"/>
      <c r="C2" s="36"/>
      <c r="D2" s="36"/>
      <c r="E2" s="36"/>
      <c r="F2" s="36"/>
      <c r="G2" s="36"/>
      <c r="H2" s="36"/>
      <c r="I2" s="36"/>
    </row>
    <row r="3" spans="1:9" ht="21">
      <c r="A3" s="36"/>
      <c r="B3" s="36"/>
      <c r="C3" s="36"/>
      <c r="D3" s="43" t="s">
        <v>32</v>
      </c>
      <c r="E3" s="43"/>
      <c r="F3" s="43"/>
      <c r="G3" s="43"/>
      <c r="H3" s="44"/>
      <c r="I3" s="43">
        <v>2022</v>
      </c>
    </row>
    <row r="4" spans="1:9" ht="21">
      <c r="A4" s="36"/>
      <c r="B4" s="36"/>
      <c r="C4" s="36"/>
      <c r="D4" s="44"/>
      <c r="E4" s="44"/>
      <c r="F4" s="44"/>
      <c r="G4" s="44"/>
      <c r="H4" s="44"/>
      <c r="I4" s="44"/>
    </row>
    <row r="5" spans="1:9" ht="15">
      <c r="A5" s="36"/>
      <c r="B5" s="36"/>
      <c r="C5" s="36"/>
      <c r="D5" s="36"/>
      <c r="E5" s="36"/>
      <c r="F5" s="36"/>
      <c r="G5" s="36"/>
      <c r="H5" s="36"/>
      <c r="I5" s="36"/>
    </row>
    <row r="18" spans="1:10" ht="15">
      <c r="A18" s="47" t="s">
        <v>16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5.75">
      <c r="A19" s="48" t="s">
        <v>30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5">
      <c r="A20" s="49" t="s">
        <v>0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">
      <c r="A21" s="50" t="s">
        <v>1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5">
      <c r="A22" s="49" t="s">
        <v>2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5">
      <c r="A23" s="33" t="s">
        <v>29</v>
      </c>
      <c r="B23" s="46"/>
      <c r="C23" s="32"/>
      <c r="D23" s="32"/>
      <c r="E23" s="32"/>
      <c r="F23" s="32"/>
      <c r="G23" s="32"/>
      <c r="H23" s="32"/>
      <c r="I23" s="32"/>
      <c r="J23" s="33"/>
    </row>
    <row r="24" spans="1:10" ht="1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1" ht="28.5">
      <c r="A25" s="56" t="s">
        <v>17</v>
      </c>
      <c r="B25" s="57"/>
      <c r="C25" s="58" t="s">
        <v>3</v>
      </c>
      <c r="D25" s="59"/>
      <c r="E25" s="60"/>
      <c r="F25" s="58" t="s">
        <v>4</v>
      </c>
      <c r="G25" s="59"/>
      <c r="H25" s="60"/>
      <c r="I25" s="51" t="s">
        <v>19</v>
      </c>
      <c r="J25" s="52" t="s">
        <v>20</v>
      </c>
      <c r="K25" s="55" t="s">
        <v>22</v>
      </c>
    </row>
    <row r="26" spans="1:11" ht="28.5">
      <c r="A26" s="55" t="s">
        <v>5</v>
      </c>
      <c r="B26" s="13" t="s">
        <v>6</v>
      </c>
      <c r="C26" s="61" t="s">
        <v>7</v>
      </c>
      <c r="D26" s="62"/>
      <c r="E26" s="63"/>
      <c r="F26" s="61" t="s">
        <v>7</v>
      </c>
      <c r="G26" s="62"/>
      <c r="H26" s="63"/>
      <c r="I26" s="24" t="s">
        <v>26</v>
      </c>
      <c r="J26" s="55" t="s">
        <v>21</v>
      </c>
      <c r="K26" s="55" t="s">
        <v>23</v>
      </c>
    </row>
    <row r="27" spans="1:11" ht="15">
      <c r="A27" s="22">
        <v>1</v>
      </c>
      <c r="B27" s="23" t="s">
        <v>8</v>
      </c>
      <c r="C27" s="15"/>
      <c r="D27" s="16">
        <v>0.1944</v>
      </c>
      <c r="E27" s="17"/>
      <c r="F27" s="19"/>
      <c r="G27" s="16">
        <v>0.7781</v>
      </c>
      <c r="H27" s="17"/>
      <c r="I27" s="25">
        <v>20</v>
      </c>
      <c r="J27" s="14">
        <f aca="true" t="shared" si="0" ref="J27:J36">G27+(D27*I27)</f>
        <v>4.6661</v>
      </c>
      <c r="K27" s="14">
        <f>J27/I27</f>
        <v>0.233305</v>
      </c>
    </row>
    <row r="28" spans="1:11" ht="15">
      <c r="A28" s="22">
        <v>17</v>
      </c>
      <c r="B28" s="23" t="s">
        <v>9</v>
      </c>
      <c r="C28" s="18"/>
      <c r="D28" s="16">
        <v>0.2165</v>
      </c>
      <c r="E28" s="17"/>
      <c r="F28" s="19"/>
      <c r="G28" s="16">
        <v>0.2503</v>
      </c>
      <c r="H28" s="17"/>
      <c r="I28" s="25">
        <v>60</v>
      </c>
      <c r="J28" s="14">
        <f t="shared" si="0"/>
        <v>13.2403</v>
      </c>
      <c r="K28" s="14">
        <f aca="true" t="shared" si="1" ref="K28:K36">J28/I28</f>
        <v>0.22067166666666665</v>
      </c>
    </row>
    <row r="29" spans="1:11" ht="15">
      <c r="A29" s="22">
        <v>33</v>
      </c>
      <c r="B29" s="23" t="s">
        <v>10</v>
      </c>
      <c r="C29" s="18"/>
      <c r="D29" s="16">
        <v>0.1597</v>
      </c>
      <c r="E29" s="17"/>
      <c r="F29" s="19"/>
      <c r="G29" s="16">
        <v>2.0706</v>
      </c>
      <c r="H29" s="17"/>
      <c r="I29" s="25">
        <v>80</v>
      </c>
      <c r="J29" s="14">
        <f t="shared" si="0"/>
        <v>14.8466</v>
      </c>
      <c r="K29" s="14">
        <f t="shared" si="1"/>
        <v>0.1855825</v>
      </c>
    </row>
    <row r="30" spans="1:11" ht="15">
      <c r="A30" s="22">
        <v>65</v>
      </c>
      <c r="B30" s="23" t="s">
        <v>11</v>
      </c>
      <c r="C30" s="18"/>
      <c r="D30" s="16">
        <v>0.1489</v>
      </c>
      <c r="E30" s="17"/>
      <c r="F30" s="19"/>
      <c r="G30" s="16">
        <v>2.8891</v>
      </c>
      <c r="H30" s="17"/>
      <c r="I30" s="25">
        <v>100</v>
      </c>
      <c r="J30" s="14">
        <f t="shared" si="0"/>
        <v>17.7791</v>
      </c>
      <c r="K30" s="14">
        <f t="shared" si="1"/>
        <v>0.177791</v>
      </c>
    </row>
    <row r="31" spans="1:11" ht="15">
      <c r="A31" s="22">
        <v>110</v>
      </c>
      <c r="B31" s="23" t="s">
        <v>12</v>
      </c>
      <c r="C31" s="18"/>
      <c r="D31" s="16">
        <v>0.1425</v>
      </c>
      <c r="E31" s="17"/>
      <c r="F31" s="19"/>
      <c r="G31" s="16">
        <v>4.0864</v>
      </c>
      <c r="H31" s="17"/>
      <c r="I31" s="25">
        <v>130</v>
      </c>
      <c r="J31" s="14">
        <f t="shared" si="0"/>
        <v>22.6114</v>
      </c>
      <c r="K31" s="14">
        <f t="shared" si="1"/>
        <v>0.17393384615384616</v>
      </c>
    </row>
    <row r="32" spans="1:11" ht="15">
      <c r="A32" s="22">
        <v>150</v>
      </c>
      <c r="B32" s="23" t="s">
        <v>13</v>
      </c>
      <c r="C32" s="18"/>
      <c r="D32" s="16">
        <v>0.1193</v>
      </c>
      <c r="E32" s="17"/>
      <c r="F32" s="19"/>
      <c r="G32" s="16">
        <v>8.0871</v>
      </c>
      <c r="H32" s="17"/>
      <c r="I32" s="25">
        <v>180</v>
      </c>
      <c r="J32" s="14">
        <f t="shared" si="0"/>
        <v>29.5611</v>
      </c>
      <c r="K32" s="14">
        <f t="shared" si="1"/>
        <v>0.16422833333333334</v>
      </c>
    </row>
    <row r="33" spans="1:11" ht="15">
      <c r="A33" s="22">
        <v>200</v>
      </c>
      <c r="B33" s="23" t="s">
        <v>14</v>
      </c>
      <c r="C33" s="18"/>
      <c r="D33" s="16">
        <v>0.1209</v>
      </c>
      <c r="E33" s="17"/>
      <c r="F33" s="19"/>
      <c r="G33" s="16">
        <v>7.7577</v>
      </c>
      <c r="H33" s="17"/>
      <c r="I33" s="25">
        <v>250</v>
      </c>
      <c r="J33" s="14">
        <f t="shared" si="0"/>
        <v>37.982699999999994</v>
      </c>
      <c r="K33" s="14">
        <f t="shared" si="1"/>
        <v>0.15193079999999998</v>
      </c>
    </row>
    <row r="34" spans="1:11" ht="15">
      <c r="A34" s="22">
        <v>301</v>
      </c>
      <c r="B34" s="23" t="s">
        <v>15</v>
      </c>
      <c r="C34" s="18"/>
      <c r="D34" s="16">
        <v>0.103</v>
      </c>
      <c r="E34" s="17"/>
      <c r="F34" s="19"/>
      <c r="G34" s="16">
        <v>13.6514</v>
      </c>
      <c r="H34" s="17"/>
      <c r="I34" s="25">
        <v>400</v>
      </c>
      <c r="J34" s="14">
        <f t="shared" si="0"/>
        <v>54.8514</v>
      </c>
      <c r="K34" s="14">
        <f t="shared" si="1"/>
        <v>0.1371285</v>
      </c>
    </row>
    <row r="35" spans="1:11" ht="15">
      <c r="A35" s="22">
        <v>500</v>
      </c>
      <c r="B35" s="23" t="s">
        <v>25</v>
      </c>
      <c r="C35" s="18"/>
      <c r="D35" s="16">
        <v>0.0921</v>
      </c>
      <c r="E35" s="17"/>
      <c r="F35" s="19"/>
      <c r="G35" s="16">
        <v>18.4449</v>
      </c>
      <c r="H35" s="17"/>
      <c r="I35" s="25">
        <v>600</v>
      </c>
      <c r="J35" s="14">
        <f t="shared" si="0"/>
        <v>73.7049</v>
      </c>
      <c r="K35" s="14">
        <f t="shared" si="1"/>
        <v>0.12284149999999999</v>
      </c>
    </row>
    <row r="36" spans="1:11" ht="15">
      <c r="A36" s="22">
        <v>800</v>
      </c>
      <c r="B36" s="23">
        <v>9999</v>
      </c>
      <c r="C36" s="18"/>
      <c r="D36" s="16">
        <v>0.0755</v>
      </c>
      <c r="E36" s="17"/>
      <c r="F36" s="19"/>
      <c r="G36" s="16">
        <v>32.2041</v>
      </c>
      <c r="H36" s="17"/>
      <c r="I36" s="25">
        <v>1000</v>
      </c>
      <c r="J36" s="14">
        <f t="shared" si="0"/>
        <v>107.7041</v>
      </c>
      <c r="K36" s="14">
        <f t="shared" si="1"/>
        <v>0.1077041</v>
      </c>
    </row>
    <row r="37" ht="15.75" thickBot="1"/>
    <row r="38" spans="2:7" ht="15.75" thickBot="1">
      <c r="B38" s="40" t="s">
        <v>19</v>
      </c>
      <c r="C38" s="41" t="s">
        <v>24</v>
      </c>
      <c r="D38" s="41"/>
      <c r="E38" s="41"/>
      <c r="F38" s="41"/>
      <c r="G38" s="42"/>
    </row>
  </sheetData>
  <sheetProtection/>
  <mergeCells count="5">
    <mergeCell ref="A25:B25"/>
    <mergeCell ref="C25:E25"/>
    <mergeCell ref="F25:H25"/>
    <mergeCell ref="C26:E26"/>
    <mergeCell ref="F26:H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zoomScalePageLayoutView="0" workbookViewId="0" topLeftCell="A15">
      <selection activeCell="F64" sqref="F64"/>
    </sheetView>
  </sheetViews>
  <sheetFormatPr defaultColWidth="11.421875" defaultRowHeight="15"/>
  <sheetData>
    <row r="1" ht="15.75" thickBot="1"/>
    <row r="2" spans="1:9" ht="15">
      <c r="A2" s="29"/>
      <c r="B2" s="30"/>
      <c r="C2" s="30"/>
      <c r="D2" s="30"/>
      <c r="E2" s="30"/>
      <c r="F2" s="30"/>
      <c r="G2" s="30"/>
      <c r="H2" s="30"/>
      <c r="I2" s="31"/>
    </row>
    <row r="3" spans="1:9" ht="21">
      <c r="A3" s="35"/>
      <c r="B3" s="36"/>
      <c r="C3" s="36"/>
      <c r="D3" s="43" t="s">
        <v>33</v>
      </c>
      <c r="E3" s="43"/>
      <c r="F3" s="43"/>
      <c r="G3" s="43"/>
      <c r="H3" s="44"/>
      <c r="I3" s="54">
        <v>2021</v>
      </c>
    </row>
    <row r="4" spans="1:9" ht="21">
      <c r="A4" s="35"/>
      <c r="B4" s="36"/>
      <c r="C4" s="36"/>
      <c r="D4" s="44"/>
      <c r="E4" s="44"/>
      <c r="F4" s="44"/>
      <c r="G4" s="44"/>
      <c r="H4" s="44"/>
      <c r="I4" s="45"/>
    </row>
    <row r="5" spans="1:9" ht="15.75" thickBot="1">
      <c r="A5" s="37"/>
      <c r="B5" s="38"/>
      <c r="C5" s="38"/>
      <c r="D5" s="38"/>
      <c r="E5" s="38"/>
      <c r="F5" s="38"/>
      <c r="G5" s="38"/>
      <c r="H5" s="38"/>
      <c r="I5" s="39"/>
    </row>
    <row r="15" spans="1:10" ht="1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5">
      <c r="A16" s="47" t="s">
        <v>16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5.75">
      <c r="A17" s="48" t="s">
        <v>30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5">
      <c r="A18" s="49" t="s">
        <v>0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5">
      <c r="A19" s="50" t="s">
        <v>1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5">
      <c r="A20" s="49" t="s">
        <v>2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">
      <c r="A21" s="33" t="s">
        <v>29</v>
      </c>
      <c r="B21" s="46"/>
      <c r="C21" s="32"/>
      <c r="D21" s="32"/>
      <c r="E21" s="32"/>
      <c r="F21" s="32"/>
      <c r="G21" s="32"/>
      <c r="H21" s="32"/>
      <c r="I21" s="32"/>
      <c r="J21" s="33"/>
    </row>
    <row r="22" spans="1:10" ht="1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1" ht="28.5">
      <c r="A23" s="56" t="s">
        <v>17</v>
      </c>
      <c r="B23" s="57"/>
      <c r="C23" s="58" t="s">
        <v>3</v>
      </c>
      <c r="D23" s="59"/>
      <c r="E23" s="60"/>
      <c r="F23" s="58" t="s">
        <v>4</v>
      </c>
      <c r="G23" s="59"/>
      <c r="H23" s="60"/>
      <c r="I23" s="51" t="s">
        <v>19</v>
      </c>
      <c r="J23" s="52" t="s">
        <v>20</v>
      </c>
      <c r="K23" s="53" t="s">
        <v>22</v>
      </c>
    </row>
    <row r="24" spans="1:11" ht="28.5">
      <c r="A24" s="53" t="s">
        <v>5</v>
      </c>
      <c r="B24" s="13" t="s">
        <v>6</v>
      </c>
      <c r="C24" s="61" t="s">
        <v>7</v>
      </c>
      <c r="D24" s="62"/>
      <c r="E24" s="63"/>
      <c r="F24" s="61" t="s">
        <v>7</v>
      </c>
      <c r="G24" s="62"/>
      <c r="H24" s="63"/>
      <c r="I24" s="24" t="s">
        <v>26</v>
      </c>
      <c r="J24" s="53" t="s">
        <v>21</v>
      </c>
      <c r="K24" s="53" t="s">
        <v>23</v>
      </c>
    </row>
    <row r="25" spans="1:11" ht="15">
      <c r="A25" s="22">
        <v>1</v>
      </c>
      <c r="B25" s="23" t="s">
        <v>8</v>
      </c>
      <c r="C25" s="15"/>
      <c r="D25" s="16">
        <v>0.1944</v>
      </c>
      <c r="E25" s="17"/>
      <c r="F25" s="19"/>
      <c r="G25" s="16">
        <v>0.7781</v>
      </c>
      <c r="H25" s="17"/>
      <c r="I25" s="25">
        <v>20</v>
      </c>
      <c r="J25" s="14">
        <f aca="true" t="shared" si="0" ref="J25:J34">G25+(D25*I25)</f>
        <v>4.6661</v>
      </c>
      <c r="K25" s="14">
        <f>J25/I25</f>
        <v>0.233305</v>
      </c>
    </row>
    <row r="26" spans="1:11" ht="15">
      <c r="A26" s="22">
        <v>17</v>
      </c>
      <c r="B26" s="23" t="s">
        <v>9</v>
      </c>
      <c r="C26" s="18"/>
      <c r="D26" s="16">
        <v>0.2165</v>
      </c>
      <c r="E26" s="17"/>
      <c r="F26" s="19"/>
      <c r="G26" s="16">
        <v>0.2503</v>
      </c>
      <c r="H26" s="17"/>
      <c r="I26" s="25">
        <v>60</v>
      </c>
      <c r="J26" s="14">
        <f t="shared" si="0"/>
        <v>13.2403</v>
      </c>
      <c r="K26" s="14">
        <f aca="true" t="shared" si="1" ref="K26:K34">J26/I26</f>
        <v>0.22067166666666665</v>
      </c>
    </row>
    <row r="27" spans="1:11" ht="15">
      <c r="A27" s="22">
        <v>33</v>
      </c>
      <c r="B27" s="23" t="s">
        <v>10</v>
      </c>
      <c r="C27" s="18"/>
      <c r="D27" s="16">
        <v>0.1597</v>
      </c>
      <c r="E27" s="17"/>
      <c r="F27" s="19"/>
      <c r="G27" s="16">
        <v>2.0706</v>
      </c>
      <c r="H27" s="17"/>
      <c r="I27" s="25">
        <v>80</v>
      </c>
      <c r="J27" s="14">
        <f t="shared" si="0"/>
        <v>14.8466</v>
      </c>
      <c r="K27" s="14">
        <f t="shared" si="1"/>
        <v>0.1855825</v>
      </c>
    </row>
    <row r="28" spans="1:11" ht="15">
      <c r="A28" s="22">
        <v>65</v>
      </c>
      <c r="B28" s="23" t="s">
        <v>11</v>
      </c>
      <c r="C28" s="18"/>
      <c r="D28" s="16">
        <v>0.1489</v>
      </c>
      <c r="E28" s="17"/>
      <c r="F28" s="19"/>
      <c r="G28" s="16">
        <v>2.8891</v>
      </c>
      <c r="H28" s="17"/>
      <c r="I28" s="25">
        <v>100</v>
      </c>
      <c r="J28" s="14">
        <f t="shared" si="0"/>
        <v>17.7791</v>
      </c>
      <c r="K28" s="14">
        <f t="shared" si="1"/>
        <v>0.177791</v>
      </c>
    </row>
    <row r="29" spans="1:11" ht="15">
      <c r="A29" s="22">
        <v>110</v>
      </c>
      <c r="B29" s="23" t="s">
        <v>12</v>
      </c>
      <c r="C29" s="18"/>
      <c r="D29" s="16">
        <v>0.1425</v>
      </c>
      <c r="E29" s="17"/>
      <c r="F29" s="19"/>
      <c r="G29" s="16">
        <v>4.0864</v>
      </c>
      <c r="H29" s="17"/>
      <c r="I29" s="25">
        <v>130</v>
      </c>
      <c r="J29" s="14">
        <f t="shared" si="0"/>
        <v>22.6114</v>
      </c>
      <c r="K29" s="14">
        <f t="shared" si="1"/>
        <v>0.17393384615384616</v>
      </c>
    </row>
    <row r="30" spans="1:11" ht="15">
      <c r="A30" s="22">
        <v>150</v>
      </c>
      <c r="B30" s="23" t="s">
        <v>13</v>
      </c>
      <c r="C30" s="18"/>
      <c r="D30" s="16">
        <v>0.1193</v>
      </c>
      <c r="E30" s="17"/>
      <c r="F30" s="19"/>
      <c r="G30" s="16">
        <v>8.0871</v>
      </c>
      <c r="H30" s="17"/>
      <c r="I30" s="25">
        <v>180</v>
      </c>
      <c r="J30" s="14">
        <f t="shared" si="0"/>
        <v>29.5611</v>
      </c>
      <c r="K30" s="14">
        <f t="shared" si="1"/>
        <v>0.16422833333333334</v>
      </c>
    </row>
    <row r="31" spans="1:11" ht="15">
      <c r="A31" s="22">
        <v>200</v>
      </c>
      <c r="B31" s="23" t="s">
        <v>14</v>
      </c>
      <c r="C31" s="18"/>
      <c r="D31" s="16">
        <v>0.1209</v>
      </c>
      <c r="E31" s="17"/>
      <c r="F31" s="19"/>
      <c r="G31" s="16">
        <v>7.7577</v>
      </c>
      <c r="H31" s="17"/>
      <c r="I31" s="25">
        <v>250</v>
      </c>
      <c r="J31" s="14">
        <f t="shared" si="0"/>
        <v>37.982699999999994</v>
      </c>
      <c r="K31" s="14">
        <f t="shared" si="1"/>
        <v>0.15193079999999998</v>
      </c>
    </row>
    <row r="32" spans="1:11" ht="15">
      <c r="A32" s="22">
        <v>301</v>
      </c>
      <c r="B32" s="23" t="s">
        <v>15</v>
      </c>
      <c r="C32" s="18"/>
      <c r="D32" s="16">
        <v>0.103</v>
      </c>
      <c r="E32" s="17"/>
      <c r="F32" s="19"/>
      <c r="G32" s="16">
        <v>13.6514</v>
      </c>
      <c r="H32" s="17"/>
      <c r="I32" s="25">
        <v>400</v>
      </c>
      <c r="J32" s="14">
        <f t="shared" si="0"/>
        <v>54.8514</v>
      </c>
      <c r="K32" s="14">
        <f t="shared" si="1"/>
        <v>0.1371285</v>
      </c>
    </row>
    <row r="33" spans="1:11" ht="15">
      <c r="A33" s="22">
        <v>500</v>
      </c>
      <c r="B33" s="23" t="s">
        <v>25</v>
      </c>
      <c r="C33" s="18"/>
      <c r="D33" s="16">
        <v>0.0921</v>
      </c>
      <c r="E33" s="17"/>
      <c r="F33" s="19"/>
      <c r="G33" s="16">
        <v>18.4449</v>
      </c>
      <c r="H33" s="17"/>
      <c r="I33" s="25">
        <v>600</v>
      </c>
      <c r="J33" s="14">
        <f t="shared" si="0"/>
        <v>73.7049</v>
      </c>
      <c r="K33" s="14">
        <f t="shared" si="1"/>
        <v>0.12284149999999999</v>
      </c>
    </row>
    <row r="34" spans="1:11" ht="15">
      <c r="A34" s="22">
        <v>800</v>
      </c>
      <c r="B34" s="23">
        <v>9999</v>
      </c>
      <c r="C34" s="18"/>
      <c r="D34" s="16">
        <v>0.0755</v>
      </c>
      <c r="E34" s="17"/>
      <c r="F34" s="19"/>
      <c r="G34" s="16">
        <v>32.2041</v>
      </c>
      <c r="H34" s="17"/>
      <c r="I34" s="25">
        <v>1000</v>
      </c>
      <c r="J34" s="14">
        <f t="shared" si="0"/>
        <v>107.7041</v>
      </c>
      <c r="K34" s="14">
        <f t="shared" si="1"/>
        <v>0.1077041</v>
      </c>
    </row>
    <row r="35" ht="15.75" thickBot="1"/>
    <row r="36" spans="2:7" ht="15.75" thickBot="1">
      <c r="B36" s="40" t="s">
        <v>19</v>
      </c>
      <c r="C36" s="41" t="s">
        <v>24</v>
      </c>
      <c r="D36" s="41"/>
      <c r="E36" s="41"/>
      <c r="F36" s="41"/>
      <c r="G36" s="42"/>
    </row>
  </sheetData>
  <sheetProtection/>
  <mergeCells count="5">
    <mergeCell ref="A23:B23"/>
    <mergeCell ref="C23:E23"/>
    <mergeCell ref="F23:H23"/>
    <mergeCell ref="C24:E24"/>
    <mergeCell ref="F24:H24"/>
  </mergeCells>
  <printOptions/>
  <pageMargins left="0.7" right="0.7" top="0.75" bottom="0.75" header="0.3" footer="0.3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1">
      <selection activeCell="A1" sqref="A1:K38"/>
    </sheetView>
  </sheetViews>
  <sheetFormatPr defaultColWidth="11.421875" defaultRowHeight="15"/>
  <sheetData>
    <row r="1" ht="15.75" thickBot="1"/>
    <row r="2" spans="1:9" ht="15">
      <c r="A2" s="29"/>
      <c r="B2" s="30"/>
      <c r="C2" s="30"/>
      <c r="D2" s="30"/>
      <c r="E2" s="30"/>
      <c r="F2" s="30"/>
      <c r="G2" s="30"/>
      <c r="H2" s="30"/>
      <c r="I2" s="31"/>
    </row>
    <row r="3" spans="1:9" ht="21">
      <c r="A3" s="35"/>
      <c r="B3" s="36"/>
      <c r="C3" s="36"/>
      <c r="D3" s="43" t="s">
        <v>32</v>
      </c>
      <c r="E3" s="43"/>
      <c r="F3" s="43"/>
      <c r="G3" s="43"/>
      <c r="H3" s="44"/>
      <c r="I3" s="45">
        <v>2017</v>
      </c>
    </row>
    <row r="4" spans="1:9" ht="21">
      <c r="A4" s="35"/>
      <c r="B4" s="36"/>
      <c r="C4" s="36"/>
      <c r="D4" s="44"/>
      <c r="E4" s="44"/>
      <c r="F4" s="44"/>
      <c r="G4" s="44"/>
      <c r="H4" s="44"/>
      <c r="I4" s="45"/>
    </row>
    <row r="5" spans="1:9" ht="15.75" thickBot="1">
      <c r="A5" s="37"/>
      <c r="B5" s="38"/>
      <c r="C5" s="38"/>
      <c r="D5" s="38"/>
      <c r="E5" s="38"/>
      <c r="F5" s="38"/>
      <c r="G5" s="38"/>
      <c r="H5" s="38"/>
      <c r="I5" s="39"/>
    </row>
    <row r="16" spans="1:10" ht="1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5">
      <c r="A17" s="47" t="s">
        <v>16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5.75">
      <c r="A18" s="48" t="s">
        <v>30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5">
      <c r="A19" s="49" t="s">
        <v>0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5">
      <c r="A20" s="50" t="s">
        <v>1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">
      <c r="A21" s="49" t="s">
        <v>2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5">
      <c r="A22" s="33" t="s">
        <v>29</v>
      </c>
      <c r="B22" s="46"/>
      <c r="C22" s="32"/>
      <c r="D22" s="32"/>
      <c r="E22" s="32"/>
      <c r="F22" s="32"/>
      <c r="G22" s="32"/>
      <c r="H22" s="32"/>
      <c r="I22" s="32"/>
      <c r="J22" s="33"/>
    </row>
    <row r="23" spans="1:10" ht="1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1" ht="28.5">
      <c r="A24" s="56" t="s">
        <v>17</v>
      </c>
      <c r="B24" s="57"/>
      <c r="C24" s="58" t="s">
        <v>3</v>
      </c>
      <c r="D24" s="59"/>
      <c r="E24" s="60"/>
      <c r="F24" s="58" t="s">
        <v>4</v>
      </c>
      <c r="G24" s="59"/>
      <c r="H24" s="60"/>
      <c r="I24" s="51" t="s">
        <v>19</v>
      </c>
      <c r="J24" s="52" t="s">
        <v>20</v>
      </c>
      <c r="K24" s="28" t="s">
        <v>22</v>
      </c>
    </row>
    <row r="25" spans="1:11" ht="28.5">
      <c r="A25" s="28" t="s">
        <v>5</v>
      </c>
      <c r="B25" s="13" t="s">
        <v>6</v>
      </c>
      <c r="C25" s="61" t="s">
        <v>7</v>
      </c>
      <c r="D25" s="62"/>
      <c r="E25" s="63"/>
      <c r="F25" s="61" t="s">
        <v>7</v>
      </c>
      <c r="G25" s="62"/>
      <c r="H25" s="63"/>
      <c r="I25" s="24" t="s">
        <v>26</v>
      </c>
      <c r="J25" s="28" t="s">
        <v>21</v>
      </c>
      <c r="K25" s="28" t="s">
        <v>23</v>
      </c>
    </row>
    <row r="26" spans="1:11" ht="15">
      <c r="A26" s="22">
        <v>1</v>
      </c>
      <c r="B26" s="23" t="s">
        <v>8</v>
      </c>
      <c r="C26" s="15"/>
      <c r="D26" s="16">
        <v>0.1944</v>
      </c>
      <c r="E26" s="17"/>
      <c r="F26" s="19"/>
      <c r="G26" s="16">
        <v>0.7781</v>
      </c>
      <c r="H26" s="17"/>
      <c r="I26" s="25">
        <v>20</v>
      </c>
      <c r="J26" s="14">
        <f aca="true" t="shared" si="0" ref="J26:J35">G26+(D26*I26)</f>
        <v>4.6661</v>
      </c>
      <c r="K26" s="14">
        <f>J26/I26</f>
        <v>0.233305</v>
      </c>
    </row>
    <row r="27" spans="1:11" ht="15">
      <c r="A27" s="22">
        <v>17</v>
      </c>
      <c r="B27" s="23" t="s">
        <v>9</v>
      </c>
      <c r="C27" s="18"/>
      <c r="D27" s="16">
        <v>0.2165</v>
      </c>
      <c r="E27" s="17"/>
      <c r="F27" s="19"/>
      <c r="G27" s="16">
        <v>0.2503</v>
      </c>
      <c r="H27" s="17"/>
      <c r="I27" s="25">
        <v>60</v>
      </c>
      <c r="J27" s="14">
        <f t="shared" si="0"/>
        <v>13.2403</v>
      </c>
      <c r="K27" s="14">
        <f aca="true" t="shared" si="1" ref="K27:K35">J27/I27</f>
        <v>0.22067166666666665</v>
      </c>
    </row>
    <row r="28" spans="1:11" ht="15">
      <c r="A28" s="22">
        <v>33</v>
      </c>
      <c r="B28" s="23" t="s">
        <v>10</v>
      </c>
      <c r="C28" s="18"/>
      <c r="D28" s="16">
        <v>0.1597</v>
      </c>
      <c r="E28" s="17"/>
      <c r="F28" s="19"/>
      <c r="G28" s="16">
        <v>2.0706</v>
      </c>
      <c r="H28" s="17"/>
      <c r="I28" s="25">
        <v>80</v>
      </c>
      <c r="J28" s="14">
        <f t="shared" si="0"/>
        <v>14.8466</v>
      </c>
      <c r="K28" s="14">
        <f t="shared" si="1"/>
        <v>0.1855825</v>
      </c>
    </row>
    <row r="29" spans="1:11" ht="15">
      <c r="A29" s="22">
        <v>65</v>
      </c>
      <c r="B29" s="23" t="s">
        <v>11</v>
      </c>
      <c r="C29" s="18"/>
      <c r="D29" s="16">
        <v>0.1489</v>
      </c>
      <c r="E29" s="17"/>
      <c r="F29" s="19"/>
      <c r="G29" s="16">
        <v>2.8891</v>
      </c>
      <c r="H29" s="17"/>
      <c r="I29" s="25">
        <v>100</v>
      </c>
      <c r="J29" s="14">
        <f t="shared" si="0"/>
        <v>17.7791</v>
      </c>
      <c r="K29" s="14">
        <f t="shared" si="1"/>
        <v>0.177791</v>
      </c>
    </row>
    <row r="30" spans="1:11" ht="15">
      <c r="A30" s="22">
        <v>110</v>
      </c>
      <c r="B30" s="23" t="s">
        <v>12</v>
      </c>
      <c r="C30" s="18"/>
      <c r="D30" s="16">
        <v>0.1425</v>
      </c>
      <c r="E30" s="17"/>
      <c r="F30" s="19"/>
      <c r="G30" s="16">
        <v>4.0864</v>
      </c>
      <c r="H30" s="17"/>
      <c r="I30" s="25">
        <v>130</v>
      </c>
      <c r="J30" s="14">
        <f t="shared" si="0"/>
        <v>22.6114</v>
      </c>
      <c r="K30" s="14">
        <f t="shared" si="1"/>
        <v>0.17393384615384616</v>
      </c>
    </row>
    <row r="31" spans="1:11" ht="15">
      <c r="A31" s="22">
        <v>150</v>
      </c>
      <c r="B31" s="23" t="s">
        <v>13</v>
      </c>
      <c r="C31" s="18"/>
      <c r="D31" s="16">
        <v>0.1193</v>
      </c>
      <c r="E31" s="17"/>
      <c r="F31" s="19"/>
      <c r="G31" s="16">
        <v>8.0871</v>
      </c>
      <c r="H31" s="17"/>
      <c r="I31" s="25">
        <v>180</v>
      </c>
      <c r="J31" s="14">
        <f t="shared" si="0"/>
        <v>29.5611</v>
      </c>
      <c r="K31" s="14">
        <f t="shared" si="1"/>
        <v>0.16422833333333334</v>
      </c>
    </row>
    <row r="32" spans="1:11" ht="15">
      <c r="A32" s="22">
        <v>200</v>
      </c>
      <c r="B32" s="23" t="s">
        <v>14</v>
      </c>
      <c r="C32" s="18"/>
      <c r="D32" s="16">
        <v>0.1209</v>
      </c>
      <c r="E32" s="17"/>
      <c r="F32" s="19"/>
      <c r="G32" s="16">
        <v>7.7577</v>
      </c>
      <c r="H32" s="17"/>
      <c r="I32" s="25">
        <v>250</v>
      </c>
      <c r="J32" s="14">
        <f t="shared" si="0"/>
        <v>37.982699999999994</v>
      </c>
      <c r="K32" s="14">
        <f t="shared" si="1"/>
        <v>0.15193079999999998</v>
      </c>
    </row>
    <row r="33" spans="1:11" ht="15">
      <c r="A33" s="22">
        <v>301</v>
      </c>
      <c r="B33" s="23" t="s">
        <v>15</v>
      </c>
      <c r="C33" s="18"/>
      <c r="D33" s="16">
        <v>0.103</v>
      </c>
      <c r="E33" s="17"/>
      <c r="F33" s="19"/>
      <c r="G33" s="16">
        <v>13.6514</v>
      </c>
      <c r="H33" s="17"/>
      <c r="I33" s="25">
        <v>400</v>
      </c>
      <c r="J33" s="14">
        <f t="shared" si="0"/>
        <v>54.8514</v>
      </c>
      <c r="K33" s="14">
        <f t="shared" si="1"/>
        <v>0.1371285</v>
      </c>
    </row>
    <row r="34" spans="1:11" ht="15">
      <c r="A34" s="22">
        <v>500</v>
      </c>
      <c r="B34" s="23" t="s">
        <v>25</v>
      </c>
      <c r="C34" s="18"/>
      <c r="D34" s="16">
        <v>0.0921</v>
      </c>
      <c r="E34" s="17"/>
      <c r="F34" s="19"/>
      <c r="G34" s="16">
        <v>18.4449</v>
      </c>
      <c r="H34" s="17"/>
      <c r="I34" s="25">
        <v>600</v>
      </c>
      <c r="J34" s="14">
        <f t="shared" si="0"/>
        <v>73.7049</v>
      </c>
      <c r="K34" s="14">
        <f t="shared" si="1"/>
        <v>0.12284149999999999</v>
      </c>
    </row>
    <row r="35" spans="1:11" ht="15">
      <c r="A35" s="22">
        <v>800</v>
      </c>
      <c r="B35" s="23">
        <v>9999</v>
      </c>
      <c r="C35" s="18"/>
      <c r="D35" s="16">
        <v>0.0755</v>
      </c>
      <c r="E35" s="17"/>
      <c r="F35" s="19"/>
      <c r="G35" s="16">
        <v>32.2041</v>
      </c>
      <c r="H35" s="17"/>
      <c r="I35" s="25">
        <v>1000</v>
      </c>
      <c r="J35" s="14">
        <f t="shared" si="0"/>
        <v>107.7041</v>
      </c>
      <c r="K35" s="14">
        <f t="shared" si="1"/>
        <v>0.1077041</v>
      </c>
    </row>
    <row r="36" ht="15.75" thickBot="1"/>
    <row r="37" spans="2:7" ht="15.75" thickBot="1">
      <c r="B37" s="40" t="s">
        <v>19</v>
      </c>
      <c r="C37" s="41" t="s">
        <v>24</v>
      </c>
      <c r="D37" s="41"/>
      <c r="E37" s="41"/>
      <c r="F37" s="41"/>
      <c r="G37" s="42"/>
    </row>
  </sheetData>
  <sheetProtection/>
  <mergeCells count="5">
    <mergeCell ref="A24:B24"/>
    <mergeCell ref="C24:E24"/>
    <mergeCell ref="F24:H24"/>
    <mergeCell ref="C25:E25"/>
    <mergeCell ref="F25:H25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7">
      <selection activeCell="F1" sqref="F1"/>
    </sheetView>
  </sheetViews>
  <sheetFormatPr defaultColWidth="11.421875" defaultRowHeight="15"/>
  <cols>
    <col min="1" max="2" width="12.7109375" style="0" customWidth="1"/>
    <col min="3" max="3" width="4.8515625" style="0" customWidth="1"/>
    <col min="4" max="4" width="12.7109375" style="0" customWidth="1"/>
    <col min="5" max="5" width="6.00390625" style="0" customWidth="1"/>
    <col min="6" max="6" width="5.7109375" style="0" customWidth="1"/>
    <col min="7" max="7" width="12.7109375" style="0" customWidth="1"/>
    <col min="8" max="8" width="5.7109375" style="0" customWidth="1"/>
    <col min="9" max="9" width="11.7109375" style="0" bestFit="1" customWidth="1"/>
    <col min="10" max="10" width="17.8515625" style="0" bestFit="1" customWidth="1"/>
    <col min="11" max="11" width="12.57421875" style="0" bestFit="1" customWidth="1"/>
  </cols>
  <sheetData>
    <row r="1" spans="1:11" ht="45.75" customHeight="1">
      <c r="A1" s="5"/>
      <c r="B1" s="8"/>
      <c r="C1" s="9" t="s">
        <v>31</v>
      </c>
      <c r="D1" s="11"/>
      <c r="E1" s="6"/>
      <c r="F1" s="6"/>
      <c r="G1" s="6"/>
      <c r="H1" s="6"/>
      <c r="I1" s="6"/>
      <c r="J1" s="6"/>
      <c r="K1" s="7"/>
    </row>
    <row r="13" spans="1:11" ht="15">
      <c r="A13" s="4" t="s">
        <v>16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.75">
      <c r="A14" s="2" t="s">
        <v>30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20" t="s">
        <v>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21" t="s">
        <v>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">
      <c r="A17" s="20" t="s">
        <v>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5">
      <c r="A18" s="10" t="s">
        <v>29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9.5" customHeight="1">
      <c r="A19" s="64" t="s">
        <v>17</v>
      </c>
      <c r="B19" s="65"/>
      <c r="C19" s="61" t="s">
        <v>3</v>
      </c>
      <c r="D19" s="62"/>
      <c r="E19" s="63"/>
      <c r="F19" s="61" t="s">
        <v>4</v>
      </c>
      <c r="G19" s="62"/>
      <c r="H19" s="63"/>
      <c r="I19" s="24" t="s">
        <v>19</v>
      </c>
      <c r="J19" s="28" t="s">
        <v>20</v>
      </c>
      <c r="K19" s="27" t="s">
        <v>22</v>
      </c>
    </row>
    <row r="20" spans="1:11" ht="19.5" customHeight="1">
      <c r="A20" s="28" t="s">
        <v>5</v>
      </c>
      <c r="B20" s="13" t="s">
        <v>6</v>
      </c>
      <c r="C20" s="61" t="s">
        <v>7</v>
      </c>
      <c r="D20" s="62"/>
      <c r="E20" s="63"/>
      <c r="F20" s="61" t="s">
        <v>7</v>
      </c>
      <c r="G20" s="62"/>
      <c r="H20" s="63"/>
      <c r="I20" s="24" t="s">
        <v>26</v>
      </c>
      <c r="J20" s="28" t="s">
        <v>21</v>
      </c>
      <c r="K20" s="27" t="s">
        <v>23</v>
      </c>
    </row>
    <row r="21" spans="1:11" ht="19.5" customHeight="1">
      <c r="A21" s="22">
        <v>1</v>
      </c>
      <c r="B21" s="23" t="s">
        <v>8</v>
      </c>
      <c r="C21" s="15"/>
      <c r="D21" s="16">
        <v>0.1944</v>
      </c>
      <c r="E21" s="17"/>
      <c r="F21" s="19"/>
      <c r="G21" s="16">
        <v>0.7781</v>
      </c>
      <c r="H21" s="17"/>
      <c r="I21" s="25">
        <v>20</v>
      </c>
      <c r="J21" s="14">
        <f aca="true" t="shared" si="0" ref="J21:J30">G21+(D21*I21)</f>
        <v>4.6661</v>
      </c>
      <c r="K21" s="14">
        <f>J21/I21</f>
        <v>0.233305</v>
      </c>
    </row>
    <row r="22" spans="1:11" ht="19.5" customHeight="1">
      <c r="A22" s="22">
        <v>17</v>
      </c>
      <c r="B22" s="23" t="s">
        <v>9</v>
      </c>
      <c r="C22" s="18"/>
      <c r="D22" s="16">
        <v>0.2165</v>
      </c>
      <c r="E22" s="17"/>
      <c r="F22" s="19"/>
      <c r="G22" s="16">
        <v>0.2503</v>
      </c>
      <c r="H22" s="17"/>
      <c r="I22" s="25">
        <v>60</v>
      </c>
      <c r="J22" s="14">
        <f t="shared" si="0"/>
        <v>13.2403</v>
      </c>
      <c r="K22" s="14">
        <f aca="true" t="shared" si="1" ref="K22:K30">J22/I22</f>
        <v>0.22067166666666665</v>
      </c>
    </row>
    <row r="23" spans="1:11" ht="19.5" customHeight="1">
      <c r="A23" s="22">
        <v>33</v>
      </c>
      <c r="B23" s="23" t="s">
        <v>10</v>
      </c>
      <c r="C23" s="18"/>
      <c r="D23" s="16">
        <v>0.1597</v>
      </c>
      <c r="E23" s="17"/>
      <c r="F23" s="19"/>
      <c r="G23" s="16">
        <v>2.0706</v>
      </c>
      <c r="H23" s="17"/>
      <c r="I23" s="25">
        <v>80</v>
      </c>
      <c r="J23" s="14">
        <f t="shared" si="0"/>
        <v>14.8466</v>
      </c>
      <c r="K23" s="14">
        <f t="shared" si="1"/>
        <v>0.1855825</v>
      </c>
    </row>
    <row r="24" spans="1:11" ht="19.5" customHeight="1">
      <c r="A24" s="22">
        <v>65</v>
      </c>
      <c r="B24" s="23" t="s">
        <v>11</v>
      </c>
      <c r="C24" s="18"/>
      <c r="D24" s="16">
        <v>0.1489</v>
      </c>
      <c r="E24" s="17"/>
      <c r="F24" s="19"/>
      <c r="G24" s="16">
        <v>2.8891</v>
      </c>
      <c r="H24" s="17"/>
      <c r="I24" s="25">
        <v>100</v>
      </c>
      <c r="J24" s="14">
        <f t="shared" si="0"/>
        <v>17.7791</v>
      </c>
      <c r="K24" s="14">
        <f t="shared" si="1"/>
        <v>0.177791</v>
      </c>
    </row>
    <row r="25" spans="1:11" ht="19.5" customHeight="1">
      <c r="A25" s="22">
        <v>110</v>
      </c>
      <c r="B25" s="23" t="s">
        <v>12</v>
      </c>
      <c r="C25" s="18"/>
      <c r="D25" s="16">
        <v>0.1425</v>
      </c>
      <c r="E25" s="17"/>
      <c r="F25" s="19"/>
      <c r="G25" s="16">
        <v>4.0864</v>
      </c>
      <c r="H25" s="17"/>
      <c r="I25" s="25">
        <v>130</v>
      </c>
      <c r="J25" s="14">
        <f t="shared" si="0"/>
        <v>22.6114</v>
      </c>
      <c r="K25" s="14">
        <f t="shared" si="1"/>
        <v>0.17393384615384616</v>
      </c>
    </row>
    <row r="26" spans="1:11" ht="19.5" customHeight="1">
      <c r="A26" s="22">
        <v>150</v>
      </c>
      <c r="B26" s="23" t="s">
        <v>13</v>
      </c>
      <c r="C26" s="18"/>
      <c r="D26" s="16">
        <v>0.1193</v>
      </c>
      <c r="E26" s="17"/>
      <c r="F26" s="19"/>
      <c r="G26" s="16">
        <v>8.0871</v>
      </c>
      <c r="H26" s="17"/>
      <c r="I26" s="25">
        <v>180</v>
      </c>
      <c r="J26" s="14">
        <f t="shared" si="0"/>
        <v>29.5611</v>
      </c>
      <c r="K26" s="14">
        <f t="shared" si="1"/>
        <v>0.16422833333333334</v>
      </c>
    </row>
    <row r="27" spans="1:11" ht="19.5" customHeight="1">
      <c r="A27" s="22">
        <v>200</v>
      </c>
      <c r="B27" s="23" t="s">
        <v>14</v>
      </c>
      <c r="C27" s="18"/>
      <c r="D27" s="16">
        <v>0.1209</v>
      </c>
      <c r="E27" s="17"/>
      <c r="F27" s="19"/>
      <c r="G27" s="16">
        <v>7.7577</v>
      </c>
      <c r="H27" s="17"/>
      <c r="I27" s="25">
        <v>250</v>
      </c>
      <c r="J27" s="14">
        <f t="shared" si="0"/>
        <v>37.982699999999994</v>
      </c>
      <c r="K27" s="14">
        <f t="shared" si="1"/>
        <v>0.15193079999999998</v>
      </c>
    </row>
    <row r="28" spans="1:11" ht="19.5" customHeight="1">
      <c r="A28" s="22">
        <v>301</v>
      </c>
      <c r="B28" s="23" t="s">
        <v>15</v>
      </c>
      <c r="C28" s="18"/>
      <c r="D28" s="16">
        <v>0.103</v>
      </c>
      <c r="E28" s="17"/>
      <c r="F28" s="19"/>
      <c r="G28" s="16">
        <v>13.6514</v>
      </c>
      <c r="H28" s="17"/>
      <c r="I28" s="25">
        <v>400</v>
      </c>
      <c r="J28" s="14">
        <f t="shared" si="0"/>
        <v>54.8514</v>
      </c>
      <c r="K28" s="14">
        <f t="shared" si="1"/>
        <v>0.1371285</v>
      </c>
    </row>
    <row r="29" spans="1:11" ht="19.5" customHeight="1">
      <c r="A29" s="22">
        <v>500</v>
      </c>
      <c r="B29" s="23" t="s">
        <v>25</v>
      </c>
      <c r="C29" s="18"/>
      <c r="D29" s="16">
        <v>0.0921</v>
      </c>
      <c r="E29" s="17"/>
      <c r="F29" s="19"/>
      <c r="G29" s="16">
        <v>18.4449</v>
      </c>
      <c r="H29" s="17"/>
      <c r="I29" s="25">
        <v>600</v>
      </c>
      <c r="J29" s="14">
        <f t="shared" si="0"/>
        <v>73.7049</v>
      </c>
      <c r="K29" s="14">
        <f t="shared" si="1"/>
        <v>0.12284149999999999</v>
      </c>
    </row>
    <row r="30" spans="1:11" ht="19.5" customHeight="1">
      <c r="A30" s="22">
        <v>800</v>
      </c>
      <c r="B30" s="23">
        <v>9999</v>
      </c>
      <c r="C30" s="18"/>
      <c r="D30" s="16">
        <v>0.0755</v>
      </c>
      <c r="E30" s="17"/>
      <c r="F30" s="19"/>
      <c r="G30" s="16">
        <v>32.2041</v>
      </c>
      <c r="H30" s="17"/>
      <c r="I30" s="25">
        <v>1000</v>
      </c>
      <c r="J30" s="14">
        <f t="shared" si="0"/>
        <v>107.7041</v>
      </c>
      <c r="K30" s="14">
        <f t="shared" si="1"/>
        <v>0.1077041</v>
      </c>
    </row>
    <row r="31" ht="15">
      <c r="A31" s="1"/>
    </row>
    <row r="32" spans="2:3" ht="15">
      <c r="B32" s="24" t="s">
        <v>19</v>
      </c>
      <c r="C32" t="s">
        <v>24</v>
      </c>
    </row>
  </sheetData>
  <sheetProtection/>
  <mergeCells count="5">
    <mergeCell ref="A19:B19"/>
    <mergeCell ref="C19:E19"/>
    <mergeCell ref="F19:H19"/>
    <mergeCell ref="C20:E20"/>
    <mergeCell ref="F20:H2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N8" sqref="N8"/>
    </sheetView>
  </sheetViews>
  <sheetFormatPr defaultColWidth="11.421875" defaultRowHeight="15"/>
  <cols>
    <col min="1" max="2" width="12.7109375" style="0" customWidth="1"/>
    <col min="3" max="3" width="4.8515625" style="0" customWidth="1"/>
    <col min="4" max="4" width="12.7109375" style="0" customWidth="1"/>
    <col min="5" max="5" width="6.00390625" style="0" customWidth="1"/>
    <col min="6" max="6" width="5.7109375" style="0" customWidth="1"/>
    <col min="7" max="7" width="12.7109375" style="0" customWidth="1"/>
    <col min="8" max="8" width="5.7109375" style="0" customWidth="1"/>
    <col min="9" max="9" width="11.7109375" style="0" bestFit="1" customWidth="1"/>
    <col min="10" max="10" width="17.8515625" style="0" bestFit="1" customWidth="1"/>
    <col min="11" max="11" width="12.57421875" style="0" bestFit="1" customWidth="1"/>
  </cols>
  <sheetData>
    <row r="1" spans="1:11" ht="45.75" customHeight="1">
      <c r="A1" s="5"/>
      <c r="B1" s="8"/>
      <c r="C1" s="9" t="s">
        <v>28</v>
      </c>
      <c r="D1" s="11"/>
      <c r="E1" s="6"/>
      <c r="F1" s="6"/>
      <c r="G1" s="6"/>
      <c r="H1" s="6"/>
      <c r="I1" s="6"/>
      <c r="J1" s="6"/>
      <c r="K1" s="7"/>
    </row>
    <row r="13" spans="1:11" ht="15">
      <c r="A13" s="4" t="s">
        <v>16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.75">
      <c r="A14" s="2" t="s">
        <v>30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20" t="s">
        <v>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21" t="s">
        <v>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">
      <c r="A17" s="20" t="s">
        <v>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5">
      <c r="A18" s="10" t="s">
        <v>29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9.5" customHeight="1">
      <c r="A19" s="66" t="s">
        <v>17</v>
      </c>
      <c r="B19" s="66"/>
      <c r="C19" s="67" t="s">
        <v>3</v>
      </c>
      <c r="D19" s="67"/>
      <c r="E19" s="67"/>
      <c r="F19" s="67" t="s">
        <v>4</v>
      </c>
      <c r="G19" s="67"/>
      <c r="H19" s="67"/>
      <c r="I19" s="24" t="s">
        <v>19</v>
      </c>
      <c r="J19" s="26" t="s">
        <v>20</v>
      </c>
      <c r="K19" s="26" t="s">
        <v>22</v>
      </c>
    </row>
    <row r="20" spans="1:11" ht="19.5" customHeight="1">
      <c r="A20" s="26" t="s">
        <v>5</v>
      </c>
      <c r="B20" s="13" t="s">
        <v>6</v>
      </c>
      <c r="C20" s="67" t="s">
        <v>7</v>
      </c>
      <c r="D20" s="67"/>
      <c r="E20" s="68"/>
      <c r="F20" s="67" t="s">
        <v>7</v>
      </c>
      <c r="G20" s="67"/>
      <c r="H20" s="68"/>
      <c r="I20" s="24" t="s">
        <v>26</v>
      </c>
      <c r="J20" s="26" t="s">
        <v>21</v>
      </c>
      <c r="K20" s="26" t="s">
        <v>23</v>
      </c>
    </row>
    <row r="21" spans="1:11" ht="19.5" customHeight="1">
      <c r="A21" s="22">
        <v>1</v>
      </c>
      <c r="B21" s="23" t="s">
        <v>8</v>
      </c>
      <c r="C21" s="15"/>
      <c r="D21" s="16">
        <v>0.1944</v>
      </c>
      <c r="E21" s="17"/>
      <c r="F21" s="19"/>
      <c r="G21" s="16">
        <v>0.7781</v>
      </c>
      <c r="H21" s="17"/>
      <c r="I21" s="25">
        <v>20</v>
      </c>
      <c r="J21" s="14">
        <f aca="true" t="shared" si="0" ref="J21:J30">G21+(D21*I21)</f>
        <v>4.6661</v>
      </c>
      <c r="K21" s="14">
        <f>J21/I21</f>
        <v>0.233305</v>
      </c>
    </row>
    <row r="22" spans="1:11" ht="19.5" customHeight="1">
      <c r="A22" s="22">
        <v>17</v>
      </c>
      <c r="B22" s="23" t="s">
        <v>9</v>
      </c>
      <c r="C22" s="18"/>
      <c r="D22" s="16">
        <v>0.2165</v>
      </c>
      <c r="E22" s="17"/>
      <c r="F22" s="19"/>
      <c r="G22" s="16">
        <v>0.2503</v>
      </c>
      <c r="H22" s="17"/>
      <c r="I22" s="25">
        <v>60</v>
      </c>
      <c r="J22" s="14">
        <f t="shared" si="0"/>
        <v>13.2403</v>
      </c>
      <c r="K22" s="14">
        <f aca="true" t="shared" si="1" ref="K22:K30">J22/I22</f>
        <v>0.22067166666666665</v>
      </c>
    </row>
    <row r="23" spans="1:11" ht="19.5" customHeight="1">
      <c r="A23" s="22">
        <v>33</v>
      </c>
      <c r="B23" s="23" t="s">
        <v>10</v>
      </c>
      <c r="C23" s="18"/>
      <c r="D23" s="16">
        <v>0.1597</v>
      </c>
      <c r="E23" s="17"/>
      <c r="F23" s="19"/>
      <c r="G23" s="16">
        <v>2.0706</v>
      </c>
      <c r="H23" s="17"/>
      <c r="I23" s="25">
        <v>80</v>
      </c>
      <c r="J23" s="14">
        <f t="shared" si="0"/>
        <v>14.8466</v>
      </c>
      <c r="K23" s="14">
        <f t="shared" si="1"/>
        <v>0.1855825</v>
      </c>
    </row>
    <row r="24" spans="1:11" ht="19.5" customHeight="1">
      <c r="A24" s="22">
        <v>65</v>
      </c>
      <c r="B24" s="23" t="s">
        <v>11</v>
      </c>
      <c r="C24" s="18"/>
      <c r="D24" s="16">
        <v>0.1489</v>
      </c>
      <c r="E24" s="17"/>
      <c r="F24" s="19"/>
      <c r="G24" s="16">
        <v>2.8891</v>
      </c>
      <c r="H24" s="17"/>
      <c r="I24" s="25">
        <v>100</v>
      </c>
      <c r="J24" s="14">
        <f t="shared" si="0"/>
        <v>17.7791</v>
      </c>
      <c r="K24" s="14">
        <f t="shared" si="1"/>
        <v>0.177791</v>
      </c>
    </row>
    <row r="25" spans="1:11" ht="19.5" customHeight="1">
      <c r="A25" s="22">
        <v>110</v>
      </c>
      <c r="B25" s="23" t="s">
        <v>12</v>
      </c>
      <c r="C25" s="18"/>
      <c r="D25" s="16">
        <v>0.1425</v>
      </c>
      <c r="E25" s="17"/>
      <c r="F25" s="19"/>
      <c r="G25" s="16">
        <v>4.0864</v>
      </c>
      <c r="H25" s="17"/>
      <c r="I25" s="25">
        <v>130</v>
      </c>
      <c r="J25" s="14">
        <f t="shared" si="0"/>
        <v>22.6114</v>
      </c>
      <c r="K25" s="14">
        <f t="shared" si="1"/>
        <v>0.17393384615384616</v>
      </c>
    </row>
    <row r="26" spans="1:11" ht="19.5" customHeight="1">
      <c r="A26" s="22">
        <v>150</v>
      </c>
      <c r="B26" s="23" t="s">
        <v>13</v>
      </c>
      <c r="C26" s="18"/>
      <c r="D26" s="16">
        <v>0.1193</v>
      </c>
      <c r="E26" s="17"/>
      <c r="F26" s="19"/>
      <c r="G26" s="16">
        <v>8.0871</v>
      </c>
      <c r="H26" s="17"/>
      <c r="I26" s="25">
        <v>180</v>
      </c>
      <c r="J26" s="14">
        <f t="shared" si="0"/>
        <v>29.5611</v>
      </c>
      <c r="K26" s="14">
        <f t="shared" si="1"/>
        <v>0.16422833333333334</v>
      </c>
    </row>
    <row r="27" spans="1:11" ht="19.5" customHeight="1">
      <c r="A27" s="22">
        <v>200</v>
      </c>
      <c r="B27" s="23" t="s">
        <v>14</v>
      </c>
      <c r="C27" s="18"/>
      <c r="D27" s="16">
        <v>0.1209</v>
      </c>
      <c r="E27" s="17"/>
      <c r="F27" s="19"/>
      <c r="G27" s="16">
        <v>7.7577</v>
      </c>
      <c r="H27" s="17"/>
      <c r="I27" s="25">
        <v>250</v>
      </c>
      <c r="J27" s="14">
        <f t="shared" si="0"/>
        <v>37.982699999999994</v>
      </c>
      <c r="K27" s="14">
        <f t="shared" si="1"/>
        <v>0.15193079999999998</v>
      </c>
    </row>
    <row r="28" spans="1:11" ht="19.5" customHeight="1">
      <c r="A28" s="22">
        <v>301</v>
      </c>
      <c r="B28" s="23" t="s">
        <v>15</v>
      </c>
      <c r="C28" s="18"/>
      <c r="D28" s="16">
        <v>0.103</v>
      </c>
      <c r="E28" s="17"/>
      <c r="F28" s="19"/>
      <c r="G28" s="16">
        <v>13.6514</v>
      </c>
      <c r="H28" s="17"/>
      <c r="I28" s="25">
        <v>400</v>
      </c>
      <c r="J28" s="14">
        <f t="shared" si="0"/>
        <v>54.8514</v>
      </c>
      <c r="K28" s="14">
        <f t="shared" si="1"/>
        <v>0.1371285</v>
      </c>
    </row>
    <row r="29" spans="1:11" ht="19.5" customHeight="1">
      <c r="A29" s="22">
        <v>500</v>
      </c>
      <c r="B29" s="23" t="s">
        <v>25</v>
      </c>
      <c r="C29" s="18"/>
      <c r="D29" s="16">
        <v>0.0921</v>
      </c>
      <c r="E29" s="17"/>
      <c r="F29" s="19"/>
      <c r="G29" s="16">
        <v>18.4449</v>
      </c>
      <c r="H29" s="17"/>
      <c r="I29" s="25">
        <v>600</v>
      </c>
      <c r="J29" s="14">
        <f t="shared" si="0"/>
        <v>73.7049</v>
      </c>
      <c r="K29" s="14">
        <f t="shared" si="1"/>
        <v>0.12284149999999999</v>
      </c>
    </row>
    <row r="30" spans="1:11" ht="19.5" customHeight="1">
      <c r="A30" s="22">
        <v>800</v>
      </c>
      <c r="B30" s="23">
        <v>9999</v>
      </c>
      <c r="C30" s="18"/>
      <c r="D30" s="16">
        <v>0.0755</v>
      </c>
      <c r="E30" s="17"/>
      <c r="F30" s="19"/>
      <c r="G30" s="16">
        <v>32.2041</v>
      </c>
      <c r="H30" s="17"/>
      <c r="I30" s="25">
        <v>1000</v>
      </c>
      <c r="J30" s="14">
        <f t="shared" si="0"/>
        <v>107.7041</v>
      </c>
      <c r="K30" s="14">
        <f t="shared" si="1"/>
        <v>0.1077041</v>
      </c>
    </row>
    <row r="31" ht="15">
      <c r="A31" s="1"/>
    </row>
    <row r="32" spans="2:3" ht="15">
      <c r="B32" s="24" t="s">
        <v>19</v>
      </c>
      <c r="C32" t="s">
        <v>24</v>
      </c>
    </row>
  </sheetData>
  <sheetProtection/>
  <mergeCells count="5">
    <mergeCell ref="A19:B19"/>
    <mergeCell ref="C19:E19"/>
    <mergeCell ref="F19:H19"/>
    <mergeCell ref="C20:E20"/>
    <mergeCell ref="F20:H2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3">
      <selection activeCell="A1" sqref="A1"/>
    </sheetView>
  </sheetViews>
  <sheetFormatPr defaultColWidth="11.421875" defaultRowHeight="15"/>
  <cols>
    <col min="1" max="2" width="12.7109375" style="0" customWidth="1"/>
    <col min="3" max="3" width="4.8515625" style="0" customWidth="1"/>
    <col min="4" max="4" width="12.7109375" style="0" customWidth="1"/>
    <col min="5" max="5" width="6.00390625" style="0" customWidth="1"/>
    <col min="6" max="6" width="5.7109375" style="0" customWidth="1"/>
    <col min="7" max="7" width="12.7109375" style="0" customWidth="1"/>
    <col min="8" max="8" width="5.7109375" style="0" customWidth="1"/>
    <col min="9" max="9" width="11.7109375" style="0" bestFit="1" customWidth="1"/>
    <col min="10" max="10" width="17.8515625" style="0" bestFit="1" customWidth="1"/>
    <col min="11" max="11" width="12.57421875" style="0" bestFit="1" customWidth="1"/>
  </cols>
  <sheetData>
    <row r="1" spans="1:11" ht="45.75" customHeight="1">
      <c r="A1" s="5"/>
      <c r="B1" s="8"/>
      <c r="C1" s="9" t="s">
        <v>27</v>
      </c>
      <c r="D1" s="11"/>
      <c r="E1" s="6"/>
      <c r="F1" s="6"/>
      <c r="G1" s="6"/>
      <c r="H1" s="6"/>
      <c r="I1" s="6"/>
      <c r="J1" s="6"/>
      <c r="K1" s="7"/>
    </row>
    <row r="13" spans="1:11" ht="15">
      <c r="A13" s="4" t="s">
        <v>16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.75">
      <c r="A14" s="2" t="s">
        <v>30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20" t="s">
        <v>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21" t="s">
        <v>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">
      <c r="A17" s="20" t="s">
        <v>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5">
      <c r="A18" s="10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9.5" customHeight="1">
      <c r="A19" s="66" t="s">
        <v>17</v>
      </c>
      <c r="B19" s="66"/>
      <c r="C19" s="67" t="s">
        <v>3</v>
      </c>
      <c r="D19" s="67"/>
      <c r="E19" s="67"/>
      <c r="F19" s="67" t="s">
        <v>4</v>
      </c>
      <c r="G19" s="67"/>
      <c r="H19" s="67"/>
      <c r="I19" s="24" t="s">
        <v>19</v>
      </c>
      <c r="J19" s="12" t="s">
        <v>20</v>
      </c>
      <c r="K19" s="12" t="s">
        <v>22</v>
      </c>
    </row>
    <row r="20" spans="1:11" ht="19.5" customHeight="1">
      <c r="A20" s="12" t="s">
        <v>5</v>
      </c>
      <c r="B20" s="13" t="s">
        <v>6</v>
      </c>
      <c r="C20" s="67" t="s">
        <v>7</v>
      </c>
      <c r="D20" s="67"/>
      <c r="E20" s="68"/>
      <c r="F20" s="67" t="s">
        <v>7</v>
      </c>
      <c r="G20" s="67"/>
      <c r="H20" s="68"/>
      <c r="I20" s="24" t="s">
        <v>26</v>
      </c>
      <c r="J20" s="12" t="s">
        <v>21</v>
      </c>
      <c r="K20" s="12" t="s">
        <v>23</v>
      </c>
    </row>
    <row r="21" spans="1:11" ht="19.5" customHeight="1">
      <c r="A21" s="22">
        <v>1</v>
      </c>
      <c r="B21" s="23" t="s">
        <v>8</v>
      </c>
      <c r="C21" s="15"/>
      <c r="D21" s="16">
        <v>0.1895</v>
      </c>
      <c r="E21" s="17"/>
      <c r="F21" s="19"/>
      <c r="G21" s="16">
        <v>0.7584</v>
      </c>
      <c r="H21" s="17"/>
      <c r="I21" s="25">
        <v>20</v>
      </c>
      <c r="J21" s="14">
        <f aca="true" t="shared" si="0" ref="J21:J30">G21+(D21*I21)</f>
        <v>4.5484</v>
      </c>
      <c r="K21" s="14">
        <f>J21/I21</f>
        <v>0.22742</v>
      </c>
    </row>
    <row r="22" spans="1:11" ht="19.5" customHeight="1">
      <c r="A22" s="22">
        <v>17</v>
      </c>
      <c r="B22" s="23" t="s">
        <v>9</v>
      </c>
      <c r="C22" s="18"/>
      <c r="D22" s="16">
        <v>0.211</v>
      </c>
      <c r="E22" s="17"/>
      <c r="F22" s="19"/>
      <c r="G22" s="16">
        <v>0.244</v>
      </c>
      <c r="H22" s="17"/>
      <c r="I22" s="25">
        <v>60</v>
      </c>
      <c r="J22" s="14">
        <f t="shared" si="0"/>
        <v>12.904</v>
      </c>
      <c r="K22" s="14">
        <f aca="true" t="shared" si="1" ref="K22:K30">J22/I22</f>
        <v>0.21506666666666666</v>
      </c>
    </row>
    <row r="23" spans="1:11" ht="19.5" customHeight="1">
      <c r="A23" s="22">
        <v>33</v>
      </c>
      <c r="B23" s="23" t="s">
        <v>10</v>
      </c>
      <c r="C23" s="18"/>
      <c r="D23" s="16">
        <v>0.1557</v>
      </c>
      <c r="E23" s="17"/>
      <c r="F23" s="19"/>
      <c r="G23" s="16">
        <v>2.0181</v>
      </c>
      <c r="H23" s="17"/>
      <c r="I23" s="25">
        <v>80</v>
      </c>
      <c r="J23" s="14">
        <f t="shared" si="0"/>
        <v>14.4741</v>
      </c>
      <c r="K23" s="14">
        <f t="shared" si="1"/>
        <v>0.18092625</v>
      </c>
    </row>
    <row r="24" spans="1:11" ht="19.5" customHeight="1">
      <c r="A24" s="22">
        <v>65</v>
      </c>
      <c r="B24" s="23" t="s">
        <v>11</v>
      </c>
      <c r="C24" s="18"/>
      <c r="D24" s="16">
        <v>0.1451</v>
      </c>
      <c r="E24" s="17"/>
      <c r="F24" s="19"/>
      <c r="G24" s="16">
        <v>2.8159</v>
      </c>
      <c r="H24" s="17"/>
      <c r="I24" s="25">
        <v>100</v>
      </c>
      <c r="J24" s="14">
        <f t="shared" si="0"/>
        <v>17.3259</v>
      </c>
      <c r="K24" s="14">
        <f t="shared" si="1"/>
        <v>0.173259</v>
      </c>
    </row>
    <row r="25" spans="1:11" ht="19.5" customHeight="1">
      <c r="A25" s="22">
        <v>110</v>
      </c>
      <c r="B25" s="23" t="s">
        <v>12</v>
      </c>
      <c r="C25" s="18"/>
      <c r="D25" s="16">
        <v>0.1389</v>
      </c>
      <c r="E25" s="17"/>
      <c r="F25" s="19"/>
      <c r="G25" s="16">
        <v>3.9828</v>
      </c>
      <c r="H25" s="17"/>
      <c r="I25" s="25">
        <v>130</v>
      </c>
      <c r="J25" s="14">
        <f t="shared" si="0"/>
        <v>22.0398</v>
      </c>
      <c r="K25" s="14">
        <f t="shared" si="1"/>
        <v>0.16953692307692309</v>
      </c>
    </row>
    <row r="26" spans="1:11" ht="19.5" customHeight="1">
      <c r="A26" s="22">
        <v>150</v>
      </c>
      <c r="B26" s="23" t="s">
        <v>13</v>
      </c>
      <c r="C26" s="18"/>
      <c r="D26" s="16">
        <v>0.1163</v>
      </c>
      <c r="E26" s="17"/>
      <c r="F26" s="19"/>
      <c r="G26" s="16">
        <v>7.8822</v>
      </c>
      <c r="H26" s="17"/>
      <c r="I26" s="25">
        <v>180</v>
      </c>
      <c r="J26" s="14">
        <f t="shared" si="0"/>
        <v>28.816200000000002</v>
      </c>
      <c r="K26" s="14">
        <f t="shared" si="1"/>
        <v>0.16009</v>
      </c>
    </row>
    <row r="27" spans="1:11" ht="19.5" customHeight="1">
      <c r="A27" s="22">
        <v>200</v>
      </c>
      <c r="B27" s="23" t="s">
        <v>14</v>
      </c>
      <c r="C27" s="18"/>
      <c r="D27" s="16">
        <v>0.1178</v>
      </c>
      <c r="E27" s="17"/>
      <c r="F27" s="19"/>
      <c r="G27" s="16">
        <v>7.5611</v>
      </c>
      <c r="H27" s="17"/>
      <c r="I27" s="25">
        <v>250</v>
      </c>
      <c r="J27" s="14">
        <f t="shared" si="0"/>
        <v>37.0111</v>
      </c>
      <c r="K27" s="14">
        <f t="shared" si="1"/>
        <v>0.1480444</v>
      </c>
    </row>
    <row r="28" spans="1:11" ht="19.5" customHeight="1">
      <c r="A28" s="22">
        <v>301</v>
      </c>
      <c r="B28" s="23" t="s">
        <v>15</v>
      </c>
      <c r="C28" s="18"/>
      <c r="D28" s="16">
        <v>0.1004</v>
      </c>
      <c r="E28" s="17"/>
      <c r="F28" s="19"/>
      <c r="G28" s="16">
        <v>13.3055</v>
      </c>
      <c r="H28" s="17"/>
      <c r="I28" s="25">
        <v>400</v>
      </c>
      <c r="J28" s="14">
        <f>G28+(D28*I28)</f>
        <v>53.465500000000006</v>
      </c>
      <c r="K28" s="14">
        <f>J28/I28</f>
        <v>0.13366375000000003</v>
      </c>
    </row>
    <row r="29" spans="1:11" ht="19.5" customHeight="1">
      <c r="A29" s="22">
        <v>500</v>
      </c>
      <c r="B29" s="23" t="s">
        <v>25</v>
      </c>
      <c r="C29" s="18"/>
      <c r="D29" s="16">
        <v>0.0898</v>
      </c>
      <c r="E29" s="17"/>
      <c r="F29" s="19"/>
      <c r="G29" s="16">
        <v>17.9775</v>
      </c>
      <c r="H29" s="17"/>
      <c r="I29" s="25">
        <v>600</v>
      </c>
      <c r="J29" s="14">
        <f>G29+(D29*I29)</f>
        <v>71.8575</v>
      </c>
      <c r="K29" s="14">
        <f>J29/I29</f>
        <v>0.11976250000000001</v>
      </c>
    </row>
    <row r="30" spans="1:11" ht="19.5" customHeight="1">
      <c r="A30" s="22">
        <v>800</v>
      </c>
      <c r="B30" s="23">
        <v>9999</v>
      </c>
      <c r="C30" s="18"/>
      <c r="D30" s="16">
        <v>0.0736</v>
      </c>
      <c r="E30" s="17"/>
      <c r="F30" s="19"/>
      <c r="G30" s="16">
        <v>31.388</v>
      </c>
      <c r="H30" s="17"/>
      <c r="I30" s="25">
        <v>1000</v>
      </c>
      <c r="J30" s="14">
        <f t="shared" si="0"/>
        <v>104.988</v>
      </c>
      <c r="K30" s="14">
        <f t="shared" si="1"/>
        <v>0.104988</v>
      </c>
    </row>
    <row r="31" ht="15">
      <c r="A31" s="1"/>
    </row>
    <row r="32" spans="2:3" ht="15">
      <c r="B32" s="24" t="s">
        <v>19</v>
      </c>
      <c r="C32" t="s">
        <v>24</v>
      </c>
    </row>
  </sheetData>
  <sheetProtection/>
  <mergeCells count="5">
    <mergeCell ref="A19:B19"/>
    <mergeCell ref="C19:E19"/>
    <mergeCell ref="F19:H19"/>
    <mergeCell ref="C20:E20"/>
    <mergeCell ref="F20:H2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FENICE</dc:creator>
  <cp:keywords/>
  <dc:description/>
  <cp:lastModifiedBy>Croix Bleue</cp:lastModifiedBy>
  <cp:lastPrinted>2020-12-18T09:43:03Z</cp:lastPrinted>
  <dcterms:created xsi:type="dcterms:W3CDTF">2014-08-24T13:23:41Z</dcterms:created>
  <dcterms:modified xsi:type="dcterms:W3CDTF">2023-05-10T11:25:10Z</dcterms:modified>
  <cp:category/>
  <cp:version/>
  <cp:contentType/>
  <cp:contentStatus/>
</cp:coreProperties>
</file>